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3" activeTab="4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<sst xmlns="http://schemas.openxmlformats.org/spreadsheetml/2006/main" count="1728" uniqueCount="157">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</sst>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0.1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4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1">
        <f t="shared" ref="B167:M167" si="30">SUM(B152:B166)</f>
        <v>1871.4</v>
      </c>
      <c r="C167" s="81">
        <f t="shared" si="30"/>
        <v>116205</v>
      </c>
      <c r="D167" s="81">
        <f t="shared" si="30"/>
        <v>14497735</v>
      </c>
      <c r="E167" s="81">
        <f t="shared" si="30"/>
        <v>1876.65</v>
      </c>
      <c r="F167" s="81">
        <f t="shared" si="30"/>
        <v>113805</v>
      </c>
      <c r="G167" s="81">
        <f t="shared" si="30"/>
        <v>14238144</v>
      </c>
      <c r="H167" s="81">
        <f t="shared" si="30"/>
        <v>1876.65</v>
      </c>
      <c r="I167" s="81">
        <f t="shared" si="30"/>
        <v>113805</v>
      </c>
      <c r="J167" s="81">
        <f t="shared" si="30"/>
        <v>14238144</v>
      </c>
      <c r="K167" s="81">
        <f t="shared" si="30"/>
        <v>1871.4</v>
      </c>
      <c r="L167" s="81">
        <f t="shared" si="30"/>
        <v>119805</v>
      </c>
      <c r="M167" s="81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2" t="s">
        <v>42</v>
      </c>
      <c r="B170" s="83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3"/>
      <c r="B201" s="84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0" customFormat="1" ht="25.5" spans="1:13">
      <c r="A203" s="85"/>
      <c r="B203" s="86" t="s">
        <v>2</v>
      </c>
      <c r="C203" s="87"/>
      <c r="D203" s="88"/>
      <c r="E203" s="86" t="s">
        <v>3</v>
      </c>
      <c r="F203" s="87"/>
      <c r="G203" s="88"/>
      <c r="H203" s="86" t="s">
        <v>4</v>
      </c>
      <c r="I203" s="87"/>
      <c r="J203" s="88"/>
      <c r="K203" s="86" t="s">
        <v>5</v>
      </c>
      <c r="L203" s="87"/>
      <c r="M203" s="88"/>
    </row>
    <row r="204" s="80" customFormat="1" ht="25.5" spans="1:13">
      <c r="A204" s="85" t="s">
        <v>6</v>
      </c>
      <c r="B204" s="85" t="s">
        <v>7</v>
      </c>
      <c r="C204" s="85" t="s">
        <v>8</v>
      </c>
      <c r="D204" s="85" t="s">
        <v>9</v>
      </c>
      <c r="E204" s="85" t="s">
        <v>7</v>
      </c>
      <c r="F204" s="85" t="s">
        <v>8</v>
      </c>
      <c r="G204" s="85" t="s">
        <v>9</v>
      </c>
      <c r="H204" s="85" t="s">
        <v>7</v>
      </c>
      <c r="I204" s="85" t="s">
        <v>8</v>
      </c>
      <c r="J204" s="85" t="s">
        <v>9</v>
      </c>
      <c r="K204" s="85" t="s">
        <v>7</v>
      </c>
      <c r="L204" s="85" t="s">
        <v>8</v>
      </c>
      <c r="M204" s="85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9" t="e">
        <f>#REF!*B1</f>
        <v>#REF!</v>
      </c>
      <c r="G339" s="23"/>
    </row>
    <row r="343" spans="7:7">
      <c r="G343" s="79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H12" sqref="H11:H1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48101772</v>
      </c>
      <c r="C26" s="54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5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E18" sqref="E18:G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72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30">
        <v>124.87</v>
      </c>
      <c r="F18" s="30">
        <f>$M$25+N18</f>
        <v>5411</v>
      </c>
      <c r="G18" s="30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4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5"/>
      <c r="D28" s="2"/>
      <c r="E28" s="2"/>
    </row>
    <row r="29" ht="27.95" customHeight="1" spans="1:5">
      <c r="A29" s="57"/>
      <c r="B29" s="55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6" workbookViewId="0">
      <selection activeCell="E17" sqref="E17:G1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95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42" customHeight="1" spans="1:13">
      <c r="A3" s="46" t="s">
        <v>96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56"/>
    </row>
    <row r="4" ht="27" customHeight="1" spans="1:13">
      <c r="A4" s="48"/>
      <c r="B4" s="49" t="s">
        <v>2</v>
      </c>
      <c r="C4" s="50"/>
      <c r="D4" s="51"/>
      <c r="E4" s="49" t="s">
        <v>3</v>
      </c>
      <c r="F4" s="50"/>
      <c r="G4" s="51"/>
      <c r="H4" s="49" t="s">
        <v>4</v>
      </c>
      <c r="I4" s="50"/>
      <c r="J4" s="51"/>
      <c r="K4" s="49" t="s">
        <v>5</v>
      </c>
      <c r="L4" s="50"/>
      <c r="M4" s="51"/>
    </row>
    <row r="5" ht="27" customHeight="1" spans="1:13">
      <c r="A5" s="48" t="s">
        <v>6</v>
      </c>
      <c r="B5" s="48" t="s">
        <v>7</v>
      </c>
      <c r="C5" s="48" t="s">
        <v>8</v>
      </c>
      <c r="D5" s="48" t="s">
        <v>9</v>
      </c>
      <c r="E5" s="48" t="s">
        <v>7</v>
      </c>
      <c r="F5" s="48" t="s">
        <v>8</v>
      </c>
      <c r="G5" s="48" t="s">
        <v>9</v>
      </c>
      <c r="H5" s="48" t="s">
        <v>7</v>
      </c>
      <c r="I5" s="48" t="s">
        <v>8</v>
      </c>
      <c r="J5" s="48" t="s">
        <v>9</v>
      </c>
      <c r="K5" s="48" t="s">
        <v>7</v>
      </c>
      <c r="L5" s="48" t="s">
        <v>8</v>
      </c>
      <c r="M5" s="48" t="s">
        <v>9</v>
      </c>
    </row>
    <row r="6" ht="27" customHeight="1" spans="1:17">
      <c r="A6" s="52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2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2" t="s">
        <v>13</v>
      </c>
      <c r="B8" s="33">
        <v>124.51</v>
      </c>
      <c r="C8" s="33">
        <f t="shared" si="0"/>
        <v>6011</v>
      </c>
      <c r="D8" s="33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30">
        <v>124.51</v>
      </c>
      <c r="L8" s="30">
        <f t="shared" si="6"/>
        <v>6061</v>
      </c>
      <c r="M8" s="30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2" t="s">
        <v>14</v>
      </c>
      <c r="B9" s="53">
        <v>124.51</v>
      </c>
      <c r="C9" s="53">
        <f t="shared" si="0"/>
        <v>5961</v>
      </c>
      <c r="D9" s="5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2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2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2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2" t="s">
        <v>18</v>
      </c>
      <c r="B13" s="13">
        <v>124.51</v>
      </c>
      <c r="C13" s="13">
        <f t="shared" si="0"/>
        <v>5761</v>
      </c>
      <c r="D13" s="13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2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2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2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2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30">
        <v>124.87</v>
      </c>
      <c r="F17" s="30">
        <f t="shared" si="2"/>
        <v>5511</v>
      </c>
      <c r="G17" s="30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2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2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2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2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2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4">
        <v>5661</v>
      </c>
    </row>
    <row r="27" ht="27" customHeight="1" spans="1:5">
      <c r="A27" s="17" t="s">
        <v>30</v>
      </c>
      <c r="B27" s="18">
        <f>D23+G23+J23+M23</f>
        <v>48292738</v>
      </c>
      <c r="C27" s="54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5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9" sqref="K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13">
        <v>117.09</v>
      </c>
      <c r="L28" s="13">
        <f t="shared" si="6"/>
        <v>5230</v>
      </c>
      <c r="M28" s="13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4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0" workbookViewId="0">
      <selection activeCell="A24" sqref="$A24:$XFD2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5" t="s">
        <v>102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40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7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7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7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7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7">
        <v>117.24</v>
      </c>
      <c r="C8" s="13">
        <f t="shared" si="0"/>
        <v>6130</v>
      </c>
      <c r="D8" s="13">
        <f t="shared" si="1"/>
        <v>718681</v>
      </c>
      <c r="E8" s="37">
        <v>111.19</v>
      </c>
      <c r="F8" s="13">
        <f t="shared" si="2"/>
        <v>6080</v>
      </c>
      <c r="G8" s="13">
        <f t="shared" si="3"/>
        <v>676035</v>
      </c>
      <c r="H8" s="37">
        <v>111.19</v>
      </c>
      <c r="I8" s="13">
        <f t="shared" si="4"/>
        <v>6080</v>
      </c>
      <c r="J8" s="13">
        <f t="shared" si="5"/>
        <v>676035</v>
      </c>
      <c r="K8" s="37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7">
        <v>117.24</v>
      </c>
      <c r="C9" s="37">
        <f t="shared" si="0"/>
        <v>6080</v>
      </c>
      <c r="D9" s="37">
        <f t="shared" si="1"/>
        <v>712819</v>
      </c>
      <c r="E9" s="37">
        <v>111.19</v>
      </c>
      <c r="F9" s="37">
        <f t="shared" si="2"/>
        <v>6030</v>
      </c>
      <c r="G9" s="37">
        <f t="shared" si="3"/>
        <v>670476</v>
      </c>
      <c r="H9" s="37">
        <v>111.19</v>
      </c>
      <c r="I9" s="37">
        <f t="shared" si="4"/>
        <v>6030</v>
      </c>
      <c r="J9" s="37">
        <f t="shared" si="5"/>
        <v>670476</v>
      </c>
      <c r="K9" s="37">
        <v>117.24</v>
      </c>
      <c r="L9" s="37">
        <f t="shared" si="6"/>
        <v>6130</v>
      </c>
      <c r="M9" s="37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7">
        <v>117.24</v>
      </c>
      <c r="C10" s="37">
        <f t="shared" si="0"/>
        <v>6030</v>
      </c>
      <c r="D10" s="37">
        <f t="shared" si="1"/>
        <v>706957</v>
      </c>
      <c r="E10" s="37">
        <v>111.19</v>
      </c>
      <c r="F10" s="37">
        <f t="shared" si="2"/>
        <v>5980</v>
      </c>
      <c r="G10" s="37">
        <f t="shared" si="3"/>
        <v>664916</v>
      </c>
      <c r="H10" s="37">
        <v>111.19</v>
      </c>
      <c r="I10" s="37">
        <f t="shared" si="4"/>
        <v>5980</v>
      </c>
      <c r="J10" s="37">
        <f t="shared" si="5"/>
        <v>664916</v>
      </c>
      <c r="K10" s="37">
        <v>117.24</v>
      </c>
      <c r="L10" s="37">
        <f t="shared" si="6"/>
        <v>6080</v>
      </c>
      <c r="M10" s="37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7">
        <v>117.24</v>
      </c>
      <c r="C11" s="37">
        <f t="shared" si="0"/>
        <v>5980</v>
      </c>
      <c r="D11" s="37">
        <f t="shared" si="1"/>
        <v>701095</v>
      </c>
      <c r="E11" s="37">
        <v>111.19</v>
      </c>
      <c r="F11" s="37">
        <f t="shared" si="2"/>
        <v>5930</v>
      </c>
      <c r="G11" s="37">
        <f t="shared" si="3"/>
        <v>659357</v>
      </c>
      <c r="H11" s="37">
        <v>111.19</v>
      </c>
      <c r="I11" s="37">
        <f t="shared" si="4"/>
        <v>5930</v>
      </c>
      <c r="J11" s="37">
        <f t="shared" si="5"/>
        <v>659357</v>
      </c>
      <c r="K11" s="37">
        <v>117.24</v>
      </c>
      <c r="L11" s="37">
        <f t="shared" si="6"/>
        <v>6030</v>
      </c>
      <c r="M11" s="37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7">
        <v>117.24</v>
      </c>
      <c r="C12" s="37">
        <f t="shared" si="0"/>
        <v>5930</v>
      </c>
      <c r="D12" s="37">
        <f t="shared" si="1"/>
        <v>695233</v>
      </c>
      <c r="E12" s="37">
        <v>111.19</v>
      </c>
      <c r="F12" s="37">
        <f t="shared" si="2"/>
        <v>5880</v>
      </c>
      <c r="G12" s="37">
        <f t="shared" si="3"/>
        <v>653797</v>
      </c>
      <c r="H12" s="37">
        <v>111.19</v>
      </c>
      <c r="I12" s="37">
        <f t="shared" si="4"/>
        <v>5880</v>
      </c>
      <c r="J12" s="37">
        <f t="shared" si="5"/>
        <v>653797</v>
      </c>
      <c r="K12" s="37">
        <v>117.24</v>
      </c>
      <c r="L12" s="37">
        <f t="shared" si="6"/>
        <v>5980</v>
      </c>
      <c r="M12" s="37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7">
        <v>117.24</v>
      </c>
      <c r="C13" s="37">
        <f t="shared" si="0"/>
        <v>5880</v>
      </c>
      <c r="D13" s="37">
        <f t="shared" si="1"/>
        <v>689371</v>
      </c>
      <c r="E13" s="37">
        <v>111.19</v>
      </c>
      <c r="F13" s="37">
        <f t="shared" si="2"/>
        <v>5830</v>
      </c>
      <c r="G13" s="37">
        <f t="shared" si="3"/>
        <v>648238</v>
      </c>
      <c r="H13" s="37">
        <v>111.19</v>
      </c>
      <c r="I13" s="37">
        <f t="shared" si="4"/>
        <v>5830</v>
      </c>
      <c r="J13" s="37">
        <f t="shared" si="5"/>
        <v>648238</v>
      </c>
      <c r="K13" s="37">
        <v>117.24</v>
      </c>
      <c r="L13" s="37">
        <f t="shared" si="6"/>
        <v>5930</v>
      </c>
      <c r="M13" s="37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7">
        <v>117.24</v>
      </c>
      <c r="C14" s="37">
        <f t="shared" si="0"/>
        <v>5830</v>
      </c>
      <c r="D14" s="37">
        <f t="shared" si="1"/>
        <v>683509</v>
      </c>
      <c r="E14" s="37">
        <v>111.19</v>
      </c>
      <c r="F14" s="37">
        <f t="shared" si="2"/>
        <v>5780</v>
      </c>
      <c r="G14" s="37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7">
        <v>117.24</v>
      </c>
      <c r="L14" s="37">
        <f t="shared" si="6"/>
        <v>5880</v>
      </c>
      <c r="M14" s="37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7">
        <v>117.24</v>
      </c>
      <c r="C15" s="37">
        <f t="shared" si="0"/>
        <v>5780</v>
      </c>
      <c r="D15" s="37">
        <f t="shared" si="1"/>
        <v>677647</v>
      </c>
      <c r="E15" s="37">
        <v>111.19</v>
      </c>
      <c r="F15" s="37">
        <f t="shared" si="2"/>
        <v>5730</v>
      </c>
      <c r="G15" s="37">
        <f t="shared" si="3"/>
        <v>637119</v>
      </c>
      <c r="H15" s="37">
        <v>111.19</v>
      </c>
      <c r="I15" s="37">
        <f t="shared" si="4"/>
        <v>5730</v>
      </c>
      <c r="J15" s="37">
        <f t="shared" si="5"/>
        <v>637119</v>
      </c>
      <c r="K15" s="37">
        <v>117.24</v>
      </c>
      <c r="L15" s="37">
        <f t="shared" si="6"/>
        <v>5830</v>
      </c>
      <c r="M15" s="37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7">
        <v>117.24</v>
      </c>
      <c r="C16" s="37">
        <f t="shared" si="0"/>
        <v>5730</v>
      </c>
      <c r="D16" s="37">
        <f t="shared" si="1"/>
        <v>671785</v>
      </c>
      <c r="E16" s="37">
        <v>111.19</v>
      </c>
      <c r="F16" s="37">
        <f t="shared" si="2"/>
        <v>5680</v>
      </c>
      <c r="G16" s="37">
        <f t="shared" si="3"/>
        <v>631559</v>
      </c>
      <c r="H16" s="37">
        <v>111.19</v>
      </c>
      <c r="I16" s="37">
        <f t="shared" si="4"/>
        <v>5680</v>
      </c>
      <c r="J16" s="37">
        <f t="shared" si="5"/>
        <v>631559</v>
      </c>
      <c r="K16" s="37">
        <v>117.24</v>
      </c>
      <c r="L16" s="37">
        <f t="shared" si="6"/>
        <v>5780</v>
      </c>
      <c r="M16" s="37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7">
        <v>117.24</v>
      </c>
      <c r="C17" s="37">
        <f t="shared" si="0"/>
        <v>5680</v>
      </c>
      <c r="D17" s="37">
        <f t="shared" si="1"/>
        <v>665923</v>
      </c>
      <c r="E17" s="37">
        <v>111.19</v>
      </c>
      <c r="F17" s="37">
        <f t="shared" si="2"/>
        <v>5630</v>
      </c>
      <c r="G17" s="37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7">
        <v>117.24</v>
      </c>
      <c r="L17" s="37">
        <f t="shared" si="6"/>
        <v>5730</v>
      </c>
      <c r="M17" s="37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7">
        <v>117.24</v>
      </c>
      <c r="C18" s="37">
        <f t="shared" si="0"/>
        <v>5630</v>
      </c>
      <c r="D18" s="37">
        <f t="shared" si="1"/>
        <v>660061</v>
      </c>
      <c r="E18" s="37">
        <v>111.19</v>
      </c>
      <c r="F18" s="37">
        <f t="shared" si="2"/>
        <v>5580</v>
      </c>
      <c r="G18" s="37">
        <f t="shared" si="3"/>
        <v>620440</v>
      </c>
      <c r="H18" s="37">
        <v>111.19</v>
      </c>
      <c r="I18" s="37">
        <f t="shared" si="4"/>
        <v>5580</v>
      </c>
      <c r="J18" s="37">
        <f t="shared" si="5"/>
        <v>620440</v>
      </c>
      <c r="K18" s="37">
        <v>117.24</v>
      </c>
      <c r="L18" s="37">
        <f t="shared" si="6"/>
        <v>5680</v>
      </c>
      <c r="M18" s="37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7">
        <v>117.24</v>
      </c>
      <c r="C19" s="37">
        <f t="shared" si="0"/>
        <v>5580</v>
      </c>
      <c r="D19" s="37">
        <f t="shared" si="1"/>
        <v>654199</v>
      </c>
      <c r="E19" s="37">
        <v>111.19</v>
      </c>
      <c r="F19" s="37">
        <f t="shared" si="2"/>
        <v>5530</v>
      </c>
      <c r="G19" s="37">
        <f t="shared" si="3"/>
        <v>614881</v>
      </c>
      <c r="H19" s="37">
        <v>111.19</v>
      </c>
      <c r="I19" s="37">
        <f t="shared" si="4"/>
        <v>5530</v>
      </c>
      <c r="J19" s="37">
        <f t="shared" si="5"/>
        <v>614881</v>
      </c>
      <c r="K19" s="37">
        <v>117.24</v>
      </c>
      <c r="L19" s="37">
        <f t="shared" si="6"/>
        <v>5630</v>
      </c>
      <c r="M19" s="37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7">
        <v>117.24</v>
      </c>
      <c r="C20" s="37">
        <f t="shared" si="0"/>
        <v>5530</v>
      </c>
      <c r="D20" s="37">
        <f t="shared" si="1"/>
        <v>648337</v>
      </c>
      <c r="E20" s="37">
        <v>111.19</v>
      </c>
      <c r="F20" s="37">
        <f t="shared" si="2"/>
        <v>5480</v>
      </c>
      <c r="G20" s="37">
        <f t="shared" si="3"/>
        <v>609321</v>
      </c>
      <c r="H20" s="37">
        <v>111.19</v>
      </c>
      <c r="I20" s="37">
        <f t="shared" si="4"/>
        <v>5480</v>
      </c>
      <c r="J20" s="37">
        <f t="shared" si="5"/>
        <v>609321</v>
      </c>
      <c r="K20" s="37">
        <v>117.24</v>
      </c>
      <c r="L20" s="37">
        <f t="shared" si="6"/>
        <v>5580</v>
      </c>
      <c r="M20" s="37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7">
        <v>117.24</v>
      </c>
      <c r="C21" s="37">
        <f t="shared" si="0"/>
        <v>5480</v>
      </c>
      <c r="D21" s="37">
        <f t="shared" si="1"/>
        <v>642475</v>
      </c>
      <c r="E21" s="37">
        <v>111.19</v>
      </c>
      <c r="F21" s="37">
        <f t="shared" si="2"/>
        <v>5430</v>
      </c>
      <c r="G21" s="37">
        <f t="shared" si="3"/>
        <v>603762</v>
      </c>
      <c r="H21" s="37">
        <v>111.19</v>
      </c>
      <c r="I21" s="37">
        <f t="shared" si="4"/>
        <v>5430</v>
      </c>
      <c r="J21" s="37">
        <f t="shared" si="5"/>
        <v>603762</v>
      </c>
      <c r="K21" s="37">
        <v>117.24</v>
      </c>
      <c r="L21" s="37">
        <f t="shared" si="6"/>
        <v>5530</v>
      </c>
      <c r="M21" s="37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7">
        <v>117.24</v>
      </c>
      <c r="C22" s="37">
        <f t="shared" ref="C22:C31" si="10">$M$37+N22+$C$33</f>
        <v>5430</v>
      </c>
      <c r="D22" s="37">
        <f t="shared" si="1"/>
        <v>636613</v>
      </c>
      <c r="E22" s="37">
        <v>111.19</v>
      </c>
      <c r="F22" s="37">
        <f t="shared" ref="F22:F31" si="11">$M$37+N22</f>
        <v>5380</v>
      </c>
      <c r="G22" s="37">
        <f t="shared" si="3"/>
        <v>598202</v>
      </c>
      <c r="H22" s="37">
        <v>111.19</v>
      </c>
      <c r="I22" s="37">
        <f t="shared" si="4"/>
        <v>5380</v>
      </c>
      <c r="J22" s="37">
        <f t="shared" si="5"/>
        <v>598202</v>
      </c>
      <c r="K22" s="37">
        <v>117.24</v>
      </c>
      <c r="L22" s="37">
        <f t="shared" si="6"/>
        <v>5480</v>
      </c>
      <c r="M22" s="37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7">
        <v>117.24</v>
      </c>
      <c r="C23" s="37">
        <f t="shared" si="10"/>
        <v>5380</v>
      </c>
      <c r="D23" s="37">
        <f t="shared" si="1"/>
        <v>630751</v>
      </c>
      <c r="E23" s="30">
        <v>111.19</v>
      </c>
      <c r="F23" s="30">
        <f t="shared" si="11"/>
        <v>5330</v>
      </c>
      <c r="G23" s="30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8">
        <v>117.24</v>
      </c>
      <c r="L23" s="38">
        <f t="shared" si="6"/>
        <v>5430</v>
      </c>
      <c r="M23" s="38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7">
        <v>117.24</v>
      </c>
      <c r="C24" s="37">
        <f t="shared" si="10"/>
        <v>5330</v>
      </c>
      <c r="D24" s="37">
        <f t="shared" si="1"/>
        <v>624889</v>
      </c>
      <c r="E24" s="37">
        <v>111.19</v>
      </c>
      <c r="F24" s="37">
        <f t="shared" si="11"/>
        <v>5280</v>
      </c>
      <c r="G24" s="37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8">
        <v>117.24</v>
      </c>
      <c r="C25" s="38">
        <f t="shared" si="10"/>
        <v>5280</v>
      </c>
      <c r="D25" s="38">
        <f t="shared" si="1"/>
        <v>619027</v>
      </c>
      <c r="E25" s="37">
        <v>111.19</v>
      </c>
      <c r="F25" s="37">
        <f t="shared" si="11"/>
        <v>5230</v>
      </c>
      <c r="G25" s="37">
        <f t="shared" si="3"/>
        <v>581524</v>
      </c>
      <c r="H25" s="30">
        <v>111.19</v>
      </c>
      <c r="I25" s="30">
        <f t="shared" si="12"/>
        <v>5230</v>
      </c>
      <c r="J25" s="30">
        <f t="shared" si="5"/>
        <v>581524</v>
      </c>
      <c r="K25" s="30">
        <v>117.24</v>
      </c>
      <c r="L25" s="30">
        <f t="shared" si="6"/>
        <v>5330</v>
      </c>
      <c r="M25" s="30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9" t="s">
        <v>103</v>
      </c>
      <c r="I26" s="41"/>
      <c r="J26" s="42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7">
        <v>117.24</v>
      </c>
      <c r="C27" s="37">
        <f t="shared" si="10"/>
        <v>5210</v>
      </c>
      <c r="D27" s="37">
        <f t="shared" si="1"/>
        <v>610820</v>
      </c>
      <c r="E27" s="37">
        <v>111.19</v>
      </c>
      <c r="F27" s="37">
        <f t="shared" si="11"/>
        <v>5160</v>
      </c>
      <c r="G27" s="37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7">
        <v>117.24</v>
      </c>
      <c r="C28" s="37">
        <f t="shared" si="10"/>
        <v>5180</v>
      </c>
      <c r="D28" s="37">
        <f t="shared" si="1"/>
        <v>607303</v>
      </c>
      <c r="E28" s="37">
        <v>111.19</v>
      </c>
      <c r="F28" s="37">
        <f t="shared" si="11"/>
        <v>5130</v>
      </c>
      <c r="G28" s="37">
        <f t="shared" si="3"/>
        <v>570405</v>
      </c>
      <c r="H28" s="37">
        <v>111.19</v>
      </c>
      <c r="I28" s="37">
        <f t="shared" si="12"/>
        <v>5130</v>
      </c>
      <c r="J28" s="37">
        <f t="shared" si="5"/>
        <v>570405</v>
      </c>
      <c r="K28" s="37">
        <v>117.24</v>
      </c>
      <c r="L28" s="37">
        <f t="shared" si="6"/>
        <v>5230</v>
      </c>
      <c r="M28" s="37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7">
        <v>117.24</v>
      </c>
      <c r="C29" s="37">
        <f t="shared" si="10"/>
        <v>5160</v>
      </c>
      <c r="D29" s="37">
        <f t="shared" si="1"/>
        <v>604958</v>
      </c>
      <c r="E29" s="37">
        <v>111.19</v>
      </c>
      <c r="F29" s="37">
        <f t="shared" si="11"/>
        <v>5110</v>
      </c>
      <c r="G29" s="37">
        <f t="shared" si="3"/>
        <v>568181</v>
      </c>
      <c r="H29" s="37">
        <v>111.19</v>
      </c>
      <c r="I29" s="37">
        <f t="shared" si="12"/>
        <v>5110</v>
      </c>
      <c r="J29" s="37">
        <f t="shared" si="5"/>
        <v>568181</v>
      </c>
      <c r="K29" s="37">
        <v>117.24</v>
      </c>
      <c r="L29" s="37">
        <f t="shared" si="6"/>
        <v>5210</v>
      </c>
      <c r="M29" s="37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7">
        <v>117.24</v>
      </c>
      <c r="C30" s="37">
        <f t="shared" si="10"/>
        <v>5150</v>
      </c>
      <c r="D30" s="37">
        <f t="shared" si="1"/>
        <v>603786</v>
      </c>
      <c r="E30" s="37">
        <v>111.19</v>
      </c>
      <c r="F30" s="37">
        <f t="shared" si="11"/>
        <v>5100</v>
      </c>
      <c r="G30" s="37">
        <f t="shared" si="3"/>
        <v>567069</v>
      </c>
      <c r="H30" s="37">
        <v>111.19</v>
      </c>
      <c r="I30" s="37">
        <f t="shared" si="12"/>
        <v>5100</v>
      </c>
      <c r="J30" s="37">
        <f t="shared" si="5"/>
        <v>567069</v>
      </c>
      <c r="K30" s="37">
        <v>117.24</v>
      </c>
      <c r="L30" s="37">
        <f t="shared" si="6"/>
        <v>5200</v>
      </c>
      <c r="M30" s="37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7">
        <v>117.24</v>
      </c>
      <c r="C31" s="37">
        <f t="shared" si="10"/>
        <v>5130</v>
      </c>
      <c r="D31" s="37">
        <f t="shared" si="1"/>
        <v>601441</v>
      </c>
      <c r="E31" s="37">
        <v>111.19</v>
      </c>
      <c r="F31" s="37">
        <f t="shared" si="11"/>
        <v>5080</v>
      </c>
      <c r="G31" s="37">
        <f t="shared" si="3"/>
        <v>564845</v>
      </c>
      <c r="H31" s="37">
        <v>111.19</v>
      </c>
      <c r="I31" s="37">
        <f t="shared" si="12"/>
        <v>5080</v>
      </c>
      <c r="J31" s="37">
        <f t="shared" si="5"/>
        <v>564845</v>
      </c>
      <c r="K31" s="37">
        <v>117.24</v>
      </c>
      <c r="L31" s="37">
        <f t="shared" si="6"/>
        <v>5180</v>
      </c>
      <c r="M31" s="37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4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3" workbookViewId="0">
      <selection activeCell="A21" sqref="$A21:$XFD21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33">
        <v>119.69</v>
      </c>
      <c r="L26" s="33">
        <f t="shared" si="6"/>
        <v>5290</v>
      </c>
      <c r="M26" s="33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4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4"/>
      <c r="B3" s="75" t="s">
        <v>2</v>
      </c>
      <c r="C3" s="76"/>
      <c r="D3" s="77"/>
      <c r="E3" s="75" t="s">
        <v>3</v>
      </c>
      <c r="F3" s="76"/>
      <c r="G3" s="77"/>
      <c r="H3" s="75" t="s">
        <v>4</v>
      </c>
      <c r="I3" s="76"/>
      <c r="J3" s="77"/>
      <c r="K3" s="75" t="s">
        <v>5</v>
      </c>
      <c r="L3" s="76"/>
      <c r="M3" s="77"/>
    </row>
    <row r="4" ht="27" customHeight="1" spans="1:13">
      <c r="A4" s="74" t="s">
        <v>6</v>
      </c>
      <c r="B4" s="74" t="s">
        <v>7</v>
      </c>
      <c r="C4" s="74" t="s">
        <v>8</v>
      </c>
      <c r="D4" s="74" t="s">
        <v>9</v>
      </c>
      <c r="E4" s="74" t="s">
        <v>7</v>
      </c>
      <c r="F4" s="74" t="s">
        <v>8</v>
      </c>
      <c r="G4" s="74" t="s">
        <v>9</v>
      </c>
      <c r="H4" s="74" t="s">
        <v>7</v>
      </c>
      <c r="I4" s="74" t="s">
        <v>8</v>
      </c>
      <c r="J4" s="74" t="s">
        <v>9</v>
      </c>
      <c r="K4" s="74" t="s">
        <v>7</v>
      </c>
      <c r="L4" s="74" t="s">
        <v>8</v>
      </c>
      <c r="M4" s="74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8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7">
        <v>124.51</v>
      </c>
      <c r="C7" s="37">
        <f t="shared" si="0"/>
        <v>6100</v>
      </c>
      <c r="D7" s="37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4">
        <v>5300</v>
      </c>
    </row>
    <row r="27" ht="27" customHeight="1" spans="1:5">
      <c r="A27" s="17" t="s">
        <v>30</v>
      </c>
      <c r="B27" s="18">
        <f>D23+G23+J23+M23</f>
        <v>52647361</v>
      </c>
      <c r="C27" s="54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7"/>
      <c r="B29" s="55"/>
      <c r="D29" s="2"/>
      <c r="E29" s="2"/>
    </row>
    <row r="30" ht="27.95" customHeight="1" spans="1:5">
      <c r="A30" s="57"/>
      <c r="B30" s="55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7">
        <v>125.19</v>
      </c>
      <c r="L43" s="37">
        <f t="shared" si="20"/>
        <v>5800</v>
      </c>
      <c r="M43" s="37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4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7">
        <v>124.51</v>
      </c>
      <c r="L66" s="37">
        <f t="shared" si="34"/>
        <v>6150</v>
      </c>
      <c r="M66" s="37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4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9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7">
        <v>117.09</v>
      </c>
      <c r="C6" s="37">
        <v>6300</v>
      </c>
      <c r="D6" s="37">
        <f t="shared" ref="D6:D31" si="0">ROUND(C6*B6,0)</f>
        <v>737667</v>
      </c>
      <c r="E6" s="37">
        <v>111.05</v>
      </c>
      <c r="F6" s="37">
        <v>6300</v>
      </c>
      <c r="G6" s="37">
        <f t="shared" ref="G6:G31" si="1">ROUND(F6*E6,0)</f>
        <v>699615</v>
      </c>
      <c r="H6" s="37">
        <v>111.05</v>
      </c>
      <c r="I6" s="37">
        <v>6300</v>
      </c>
      <c r="J6" s="37">
        <f t="shared" ref="J6:J31" si="2">ROUND(I6*H6,0)</f>
        <v>699615</v>
      </c>
      <c r="K6" s="37">
        <v>117.09</v>
      </c>
      <c r="L6" s="37">
        <v>6350</v>
      </c>
      <c r="M6" s="37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7">
        <v>117.09</v>
      </c>
      <c r="L14" s="37">
        <f t="shared" si="9"/>
        <v>6250</v>
      </c>
      <c r="M14" s="37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4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7">
        <v>104.72</v>
      </c>
      <c r="I41" s="37">
        <v>6200</v>
      </c>
      <c r="J41" s="37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7">
        <v>104.72</v>
      </c>
      <c r="F56" s="37">
        <f t="shared" si="21"/>
        <v>5750</v>
      </c>
      <c r="G56" s="37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7">
        <v>119.69</v>
      </c>
      <c r="L58" s="37">
        <f t="shared" si="23"/>
        <v>5750</v>
      </c>
      <c r="M58" s="37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4">
        <v>5300</v>
      </c>
    </row>
    <row r="69" ht="27.95" customHeight="1" spans="1:7">
      <c r="A69" s="15" t="s">
        <v>63</v>
      </c>
      <c r="B69" s="16"/>
      <c r="D69" s="57"/>
      <c r="E69" s="57"/>
      <c r="F69" s="71" t="s">
        <v>65</v>
      </c>
      <c r="G69" s="71"/>
    </row>
    <row r="70" ht="27.95" customHeight="1" spans="1:7">
      <c r="A70" s="17" t="s">
        <v>29</v>
      </c>
      <c r="B70" s="18">
        <f>B66+E66+H66+K66</f>
        <v>11220.5</v>
      </c>
      <c r="D70" s="57"/>
      <c r="E70" s="72"/>
      <c r="F70" s="71" t="e">
        <f>E70+#REF!+#REF!</f>
        <v>#REF!</v>
      </c>
      <c r="G70" s="71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7"/>
      <c r="E71" s="72"/>
      <c r="F71" s="71" t="e">
        <f>E71+#REF!+#REF!</f>
        <v>#REF!</v>
      </c>
      <c r="G71" s="71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7"/>
      <c r="E72" s="55"/>
      <c r="F72" s="73" t="e">
        <f>#REF!*#REF!</f>
        <v>#REF!</v>
      </c>
      <c r="G72" s="71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K5" sqref="K5:M5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13">
        <v>133.95</v>
      </c>
      <c r="F5" s="13">
        <f t="shared" ref="F5:F13" si="2">$M$17+N5+$F$16</f>
        <v>6463</v>
      </c>
      <c r="G5" s="13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30">
        <v>133.95</v>
      </c>
      <c r="L5" s="30">
        <f t="shared" ref="L5:L13" si="6">$M$17+N5+$L$16</f>
        <v>6563</v>
      </c>
      <c r="M5" s="30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30">
        <v>133.95</v>
      </c>
      <c r="L11" s="30">
        <f t="shared" si="6"/>
        <v>6263</v>
      </c>
      <c r="M11" s="30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60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tabSelected="1" zoomScale="66" zoomScaleNormal="66" topLeftCell="A2" workbookViewId="0">
      <selection activeCell="O13" sqref="O13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2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70"/>
    </row>
    <row r="3" customFormat="1" ht="44.1" customHeight="1" spans="1:13">
      <c r="A3" s="64" t="s">
        <v>82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="1" customFormat="1" ht="30" customHeight="1" spans="1:13">
      <c r="A4" s="65"/>
      <c r="B4" s="66" t="s">
        <v>2</v>
      </c>
      <c r="C4" s="67"/>
      <c r="D4" s="68"/>
      <c r="E4" s="66" t="s">
        <v>3</v>
      </c>
      <c r="F4" s="67"/>
      <c r="G4" s="68"/>
      <c r="H4" s="66" t="s">
        <v>4</v>
      </c>
      <c r="I4" s="67"/>
      <c r="J4" s="68"/>
      <c r="K4" s="66" t="s">
        <v>5</v>
      </c>
      <c r="L4" s="67"/>
      <c r="M4" s="68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33">
        <v>133.95</v>
      </c>
      <c r="L7" s="33">
        <f t="shared" si="6"/>
        <v>6513</v>
      </c>
      <c r="M7" s="33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9">
        <v>133.95</v>
      </c>
      <c r="C11" s="69">
        <f t="shared" si="0"/>
        <v>6263</v>
      </c>
      <c r="D11" s="69">
        <f t="shared" si="1"/>
        <v>838929</v>
      </c>
      <c r="E11" s="69">
        <v>133.95</v>
      </c>
      <c r="F11" s="69">
        <f t="shared" si="2"/>
        <v>6213</v>
      </c>
      <c r="G11" s="69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33">
        <v>133.95</v>
      </c>
      <c r="F13" s="33">
        <f t="shared" si="2"/>
        <v>6113</v>
      </c>
      <c r="G13" s="3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7">
        <v>133.95</v>
      </c>
      <c r="C14" s="37">
        <f t="shared" si="0"/>
        <v>6113</v>
      </c>
      <c r="D14" s="37">
        <f t="shared" si="1"/>
        <v>818836</v>
      </c>
      <c r="E14" s="37">
        <v>133.95</v>
      </c>
      <c r="F14" s="37">
        <f t="shared" si="2"/>
        <v>6063</v>
      </c>
      <c r="G14" s="37">
        <f t="shared" si="3"/>
        <v>812139</v>
      </c>
      <c r="H14" s="37">
        <v>133.95</v>
      </c>
      <c r="I14" s="37">
        <f t="shared" si="4"/>
        <v>6063</v>
      </c>
      <c r="J14" s="37">
        <f t="shared" si="5"/>
        <v>812139</v>
      </c>
      <c r="K14" s="37">
        <v>133.95</v>
      </c>
      <c r="L14" s="37">
        <f t="shared" si="6"/>
        <v>6163</v>
      </c>
      <c r="M14" s="37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60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1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8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9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9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9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9">
        <v>142.4</v>
      </c>
      <c r="C6" s="13">
        <f t="shared" si="0"/>
        <v>6463</v>
      </c>
      <c r="D6" s="13">
        <f t="shared" si="1"/>
        <v>920331</v>
      </c>
      <c r="E6" s="59">
        <v>142.4</v>
      </c>
      <c r="F6" s="13">
        <f t="shared" si="2"/>
        <v>6413</v>
      </c>
      <c r="G6" s="13">
        <f t="shared" si="3"/>
        <v>913211</v>
      </c>
      <c r="H6" s="59">
        <v>142.4</v>
      </c>
      <c r="I6" s="13">
        <f t="shared" si="4"/>
        <v>6413</v>
      </c>
      <c r="J6" s="13">
        <f t="shared" si="5"/>
        <v>913211</v>
      </c>
      <c r="K6" s="59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9">
        <v>142.4</v>
      </c>
      <c r="C7" s="13">
        <f t="shared" si="0"/>
        <v>6413</v>
      </c>
      <c r="D7" s="13">
        <f t="shared" si="1"/>
        <v>913211</v>
      </c>
      <c r="E7" s="59">
        <v>142.4</v>
      </c>
      <c r="F7" s="13">
        <f t="shared" si="2"/>
        <v>6363</v>
      </c>
      <c r="G7" s="13">
        <f t="shared" si="3"/>
        <v>906091</v>
      </c>
      <c r="H7" s="59">
        <v>142.4</v>
      </c>
      <c r="I7" s="13">
        <f t="shared" si="4"/>
        <v>6363</v>
      </c>
      <c r="J7" s="13">
        <f t="shared" si="5"/>
        <v>906091</v>
      </c>
      <c r="K7" s="59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9">
        <v>142.4</v>
      </c>
      <c r="C8" s="13">
        <f t="shared" si="0"/>
        <v>6363</v>
      </c>
      <c r="D8" s="13">
        <f t="shared" si="1"/>
        <v>906091</v>
      </c>
      <c r="E8" s="59">
        <v>142.4</v>
      </c>
      <c r="F8" s="13">
        <f t="shared" si="2"/>
        <v>6313</v>
      </c>
      <c r="G8" s="13">
        <f t="shared" si="3"/>
        <v>898971</v>
      </c>
      <c r="H8" s="59">
        <v>142.4</v>
      </c>
      <c r="I8" s="13">
        <f t="shared" si="4"/>
        <v>6313</v>
      </c>
      <c r="J8" s="13">
        <f t="shared" si="5"/>
        <v>898971</v>
      </c>
      <c r="K8" s="59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9">
        <v>142.4</v>
      </c>
      <c r="C9" s="13">
        <f t="shared" si="0"/>
        <v>6313</v>
      </c>
      <c r="D9" s="13">
        <f t="shared" si="1"/>
        <v>898971</v>
      </c>
      <c r="E9" s="59">
        <v>142.4</v>
      </c>
      <c r="F9" s="13">
        <f t="shared" si="2"/>
        <v>6263</v>
      </c>
      <c r="G9" s="13">
        <f t="shared" si="3"/>
        <v>891851</v>
      </c>
      <c r="H9" s="59">
        <v>142.4</v>
      </c>
      <c r="I9" s="13">
        <f t="shared" si="4"/>
        <v>6263</v>
      </c>
      <c r="J9" s="13">
        <f t="shared" si="5"/>
        <v>891851</v>
      </c>
      <c r="K9" s="59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8">
        <v>142.4</v>
      </c>
      <c r="C10" s="30">
        <f t="shared" si="0"/>
        <v>6263</v>
      </c>
      <c r="D10" s="30">
        <f t="shared" si="1"/>
        <v>891851</v>
      </c>
      <c r="E10" s="59">
        <v>142.4</v>
      </c>
      <c r="F10" s="13">
        <f t="shared" si="2"/>
        <v>6213</v>
      </c>
      <c r="G10" s="13">
        <f t="shared" si="3"/>
        <v>884731</v>
      </c>
      <c r="H10" s="59">
        <v>142.4</v>
      </c>
      <c r="I10" s="13">
        <f t="shared" si="4"/>
        <v>6213</v>
      </c>
      <c r="J10" s="13">
        <f t="shared" si="5"/>
        <v>884731</v>
      </c>
      <c r="K10" s="59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9">
        <v>142.4</v>
      </c>
      <c r="C11" s="13">
        <f t="shared" si="0"/>
        <v>6213</v>
      </c>
      <c r="D11" s="13">
        <f t="shared" si="1"/>
        <v>884731</v>
      </c>
      <c r="E11" s="59">
        <v>142.4</v>
      </c>
      <c r="F11" s="13">
        <f t="shared" si="2"/>
        <v>6163</v>
      </c>
      <c r="G11" s="13">
        <f t="shared" si="3"/>
        <v>877611</v>
      </c>
      <c r="H11" s="59">
        <v>142.4</v>
      </c>
      <c r="I11" s="13">
        <f t="shared" si="4"/>
        <v>6163</v>
      </c>
      <c r="J11" s="13">
        <f t="shared" si="5"/>
        <v>877611</v>
      </c>
      <c r="K11" s="59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9">
        <v>142.4</v>
      </c>
      <c r="C12" s="13">
        <f t="shared" si="0"/>
        <v>6163</v>
      </c>
      <c r="D12" s="13">
        <f t="shared" si="1"/>
        <v>877611</v>
      </c>
      <c r="E12" s="59">
        <v>142.4</v>
      </c>
      <c r="F12" s="13">
        <f t="shared" si="2"/>
        <v>6113</v>
      </c>
      <c r="G12" s="13">
        <f t="shared" si="3"/>
        <v>870491</v>
      </c>
      <c r="H12" s="59">
        <v>142.4</v>
      </c>
      <c r="I12" s="13">
        <f t="shared" si="4"/>
        <v>6113</v>
      </c>
      <c r="J12" s="13">
        <f t="shared" si="5"/>
        <v>870491</v>
      </c>
      <c r="K12" s="59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9">
        <v>142.4</v>
      </c>
      <c r="C13" s="13">
        <f t="shared" si="0"/>
        <v>6113</v>
      </c>
      <c r="D13" s="13">
        <f t="shared" si="1"/>
        <v>870491</v>
      </c>
      <c r="E13" s="59">
        <v>142.4</v>
      </c>
      <c r="F13" s="13">
        <f t="shared" si="2"/>
        <v>6063</v>
      </c>
      <c r="G13" s="13">
        <f t="shared" si="3"/>
        <v>863371</v>
      </c>
      <c r="H13" s="59">
        <v>142.4</v>
      </c>
      <c r="I13" s="13">
        <f t="shared" si="4"/>
        <v>6063</v>
      </c>
      <c r="J13" s="13">
        <f t="shared" si="5"/>
        <v>863371</v>
      </c>
      <c r="K13" s="59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3" workbookViewId="0">
      <selection activeCell="P10" sqref="P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8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9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9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8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30">
        <f t="shared" si="0"/>
        <v>6463</v>
      </c>
      <c r="D6" s="30">
        <f t="shared" si="1"/>
        <v>920331</v>
      </c>
      <c r="E6" s="59">
        <v>142.4</v>
      </c>
      <c r="F6" s="13">
        <f t="shared" si="2"/>
        <v>6413</v>
      </c>
      <c r="G6" s="13">
        <f t="shared" si="3"/>
        <v>913211</v>
      </c>
      <c r="H6" s="58">
        <v>142.4</v>
      </c>
      <c r="I6" s="30">
        <f t="shared" si="4"/>
        <v>6413</v>
      </c>
      <c r="J6" s="30">
        <f t="shared" si="5"/>
        <v>913211</v>
      </c>
      <c r="K6" s="58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9">
        <v>142.4</v>
      </c>
      <c r="C7" s="13">
        <f t="shared" si="0"/>
        <v>6413</v>
      </c>
      <c r="D7" s="13">
        <f t="shared" si="1"/>
        <v>913211</v>
      </c>
      <c r="E7" s="59">
        <v>142.4</v>
      </c>
      <c r="F7" s="13">
        <f t="shared" si="2"/>
        <v>6363</v>
      </c>
      <c r="G7" s="13">
        <f t="shared" si="3"/>
        <v>906091</v>
      </c>
      <c r="H7" s="59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9">
        <v>142.4</v>
      </c>
      <c r="C8" s="13">
        <f t="shared" si="0"/>
        <v>6363</v>
      </c>
      <c r="D8" s="13">
        <f t="shared" si="1"/>
        <v>906091</v>
      </c>
      <c r="E8" s="59">
        <v>142.4</v>
      </c>
      <c r="F8" s="13">
        <f t="shared" si="2"/>
        <v>6313</v>
      </c>
      <c r="G8" s="13">
        <f t="shared" si="3"/>
        <v>898971</v>
      </c>
      <c r="H8" s="58">
        <v>142.4</v>
      </c>
      <c r="I8" s="30">
        <f t="shared" si="4"/>
        <v>6313</v>
      </c>
      <c r="J8" s="30">
        <f t="shared" si="5"/>
        <v>898971</v>
      </c>
      <c r="K8" s="59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9">
        <v>142.4</v>
      </c>
      <c r="C9" s="13">
        <f t="shared" si="0"/>
        <v>6313</v>
      </c>
      <c r="D9" s="13">
        <f t="shared" si="1"/>
        <v>898971</v>
      </c>
      <c r="E9" s="59">
        <v>142.4</v>
      </c>
      <c r="F9" s="13">
        <f t="shared" si="2"/>
        <v>6263</v>
      </c>
      <c r="G9" s="13">
        <f t="shared" si="3"/>
        <v>891851</v>
      </c>
      <c r="H9" s="59">
        <v>142.4</v>
      </c>
      <c r="I9" s="13">
        <f t="shared" si="4"/>
        <v>6263</v>
      </c>
      <c r="J9" s="13">
        <f t="shared" si="5"/>
        <v>891851</v>
      </c>
      <c r="K9" s="59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8">
        <v>142.4</v>
      </c>
      <c r="C10" s="30">
        <f t="shared" si="0"/>
        <v>6263</v>
      </c>
      <c r="D10" s="30">
        <f t="shared" si="1"/>
        <v>891851</v>
      </c>
      <c r="E10" s="59">
        <v>142.4</v>
      </c>
      <c r="F10" s="13">
        <f t="shared" si="2"/>
        <v>6213</v>
      </c>
      <c r="G10" s="13">
        <f t="shared" si="3"/>
        <v>884731</v>
      </c>
      <c r="H10" s="59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30">
        <f t="shared" si="6"/>
        <v>6313</v>
      </c>
      <c r="M10" s="30">
        <f t="shared" si="7"/>
        <v>898971</v>
      </c>
      <c r="N10" s="3">
        <v>-50</v>
      </c>
    </row>
    <row r="11" ht="30" customHeight="1" spans="1:14">
      <c r="A11" s="12" t="s">
        <v>24</v>
      </c>
      <c r="B11" s="59">
        <v>142.4</v>
      </c>
      <c r="C11" s="13">
        <f t="shared" si="0"/>
        <v>6213</v>
      </c>
      <c r="D11" s="13">
        <f t="shared" si="1"/>
        <v>884731</v>
      </c>
      <c r="E11" s="59">
        <v>142.4</v>
      </c>
      <c r="F11" s="13">
        <f t="shared" si="2"/>
        <v>6163</v>
      </c>
      <c r="G11" s="13">
        <f t="shared" si="3"/>
        <v>877611</v>
      </c>
      <c r="H11" s="59">
        <v>142.4</v>
      </c>
      <c r="I11" s="13">
        <f t="shared" si="4"/>
        <v>6163</v>
      </c>
      <c r="J11" s="13">
        <f t="shared" si="5"/>
        <v>877611</v>
      </c>
      <c r="K11" s="59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9">
        <v>142.4</v>
      </c>
      <c r="C12" s="13">
        <f t="shared" si="0"/>
        <v>6163</v>
      </c>
      <c r="D12" s="13">
        <f t="shared" si="1"/>
        <v>877611</v>
      </c>
      <c r="E12" s="59">
        <v>142.4</v>
      </c>
      <c r="F12" s="13">
        <f t="shared" si="2"/>
        <v>6113</v>
      </c>
      <c r="G12" s="13">
        <f t="shared" si="3"/>
        <v>870491</v>
      </c>
      <c r="H12" s="59">
        <v>142.4</v>
      </c>
      <c r="I12" s="13">
        <f t="shared" si="4"/>
        <v>6113</v>
      </c>
      <c r="J12" s="13">
        <f t="shared" si="5"/>
        <v>870491</v>
      </c>
      <c r="K12" s="59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9">
        <v>142.4</v>
      </c>
      <c r="C13" s="13">
        <f t="shared" si="0"/>
        <v>6113</v>
      </c>
      <c r="D13" s="13">
        <f t="shared" si="1"/>
        <v>870491</v>
      </c>
      <c r="E13" s="59">
        <v>142.4</v>
      </c>
      <c r="F13" s="13">
        <f t="shared" si="2"/>
        <v>6063</v>
      </c>
      <c r="G13" s="13">
        <f t="shared" si="3"/>
        <v>863371</v>
      </c>
      <c r="H13" s="59">
        <v>142.4</v>
      </c>
      <c r="I13" s="13">
        <f t="shared" si="4"/>
        <v>6063</v>
      </c>
      <c r="J13" s="13">
        <f t="shared" si="5"/>
        <v>863371</v>
      </c>
      <c r="K13" s="59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B8" sqref="B8: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33">
        <v>124.51</v>
      </c>
      <c r="C5" s="33">
        <f t="shared" ref="C5:C17" si="0">$M$25+N5+$C$23+$D$23</f>
        <v>6061</v>
      </c>
      <c r="D5" s="3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4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5"/>
      <c r="D28" s="2"/>
      <c r="E28" s="2"/>
    </row>
    <row r="29" ht="27.95" customHeight="1" spans="1:5">
      <c r="A29" s="57"/>
      <c r="B29" s="55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A8" sqref="$A8:$XF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3" t="s">
        <v>0</v>
      </c>
      <c r="B1" s="44">
        <v>0.8</v>
      </c>
    </row>
    <row r="2" ht="45.5" spans="1:13">
      <c r="A2" s="45" t="s">
        <v>92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7" customHeight="1" spans="1:13">
      <c r="A3" s="48"/>
      <c r="B3" s="49" t="s">
        <v>2</v>
      </c>
      <c r="C3" s="50"/>
      <c r="D3" s="51"/>
      <c r="E3" s="49" t="s">
        <v>3</v>
      </c>
      <c r="F3" s="50"/>
      <c r="G3" s="51"/>
      <c r="H3" s="49" t="s">
        <v>4</v>
      </c>
      <c r="I3" s="50"/>
      <c r="J3" s="51"/>
      <c r="K3" s="49" t="s">
        <v>5</v>
      </c>
      <c r="L3" s="50"/>
      <c r="M3" s="51"/>
    </row>
    <row r="4" ht="27" customHeight="1" spans="1:13">
      <c r="A4" s="48" t="s">
        <v>6</v>
      </c>
      <c r="B4" s="48" t="s">
        <v>7</v>
      </c>
      <c r="C4" s="48" t="s">
        <v>8</v>
      </c>
      <c r="D4" s="48" t="s">
        <v>9</v>
      </c>
      <c r="E4" s="48" t="s">
        <v>7</v>
      </c>
      <c r="F4" s="48" t="s">
        <v>8</v>
      </c>
      <c r="G4" s="48" t="s">
        <v>9</v>
      </c>
      <c r="H4" s="48" t="s">
        <v>7</v>
      </c>
      <c r="I4" s="48" t="s">
        <v>8</v>
      </c>
      <c r="J4" s="48" t="s">
        <v>9</v>
      </c>
      <c r="K4" s="48" t="s">
        <v>7</v>
      </c>
      <c r="L4" s="48" t="s">
        <v>8</v>
      </c>
      <c r="M4" s="48" t="s">
        <v>9</v>
      </c>
    </row>
    <row r="5" ht="27" customHeight="1" spans="1:17">
      <c r="A5" s="52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2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2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2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2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2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2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2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2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2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2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2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2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2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2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2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2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4">
        <v>5661</v>
      </c>
    </row>
    <row r="26" ht="27" customHeight="1" spans="1:5">
      <c r="A26" s="17" t="s">
        <v>30</v>
      </c>
      <c r="B26" s="18">
        <f>D22+G22+J22+M22</f>
        <v>48292738</v>
      </c>
      <c r="C26" s="54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5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2025-07-30T07:29:17Z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